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8800" windowHeight="12165" activeTab="0"/>
  </bookViews>
  <sheets>
    <sheet name="CNSU-2022" sheetId="1" r:id="rId1"/>
  </sheets>
  <definedNames>
    <definedName name="_xlnm.Print_Area" localSheetId="0">'CNSU-2022'!$B$1:$AY$71</definedName>
  </definedNames>
  <calcPr fullCalcOnLoad="1"/>
</workbook>
</file>

<file path=xl/sharedStrings.xml><?xml version="1.0" encoding="utf-8"?>
<sst xmlns="http://schemas.openxmlformats.org/spreadsheetml/2006/main" count="134" uniqueCount="75">
  <si>
    <t>ELEZIONI DEL CONSIGLIO NAZIONALE DEGLI STUDENTI UNIVERSITARI (C.N.S.U.)</t>
  </si>
  <si>
    <t>Foglio riepilogativo dei risultati dello spoglio di ciascun seggio elettorale</t>
  </si>
  <si>
    <t>TOTALI</t>
  </si>
  <si>
    <t>ISCRITTI</t>
  </si>
  <si>
    <t>VOTANTI</t>
  </si>
  <si>
    <t>SCHEDE BIANCHE</t>
  </si>
  <si>
    <t>SCHEDE NULLE</t>
  </si>
  <si>
    <t>SCHEDE CONTESTATE E NON ASSEGNATE</t>
  </si>
  <si>
    <t>SCHEDE VALIDE ASSEGNATE (somma voti delle liste)</t>
  </si>
  <si>
    <t>A</t>
  </si>
  <si>
    <t>B</t>
  </si>
  <si>
    <t>totale seggi</t>
  </si>
  <si>
    <t>OBIETTIVO STUDENTI – ATENEO STUDENTI</t>
  </si>
  <si>
    <t>AZIONE UNIVERSITARIA</t>
  </si>
  <si>
    <t>C.N.S.U.
2022</t>
  </si>
  <si>
    <r>
      <t xml:space="preserve">Università di </t>
    </r>
    <r>
      <rPr>
        <b/>
        <sz val="24"/>
        <color indexed="9"/>
        <rFont val="Wingdings 3"/>
        <family val="1"/>
      </rPr>
      <t>]</t>
    </r>
  </si>
  <si>
    <r>
      <t xml:space="preserve">Controllo schede votate e votanti </t>
    </r>
    <r>
      <rPr>
        <b/>
        <sz val="10"/>
        <color indexed="9"/>
        <rFont val="Wingdings 3"/>
        <family val="1"/>
      </rPr>
      <t>"</t>
    </r>
  </si>
  <si>
    <r>
      <t xml:space="preserve">TOTALE SCHEDE VOTATE </t>
    </r>
    <r>
      <rPr>
        <b/>
        <sz val="8"/>
        <color indexed="10"/>
        <rFont val="Wingdings 3"/>
        <family val="1"/>
      </rPr>
      <t>"</t>
    </r>
  </si>
  <si>
    <r>
      <t xml:space="preserve">Percentuale votanti </t>
    </r>
    <r>
      <rPr>
        <b/>
        <sz val="8"/>
        <color indexed="10"/>
        <rFont val="Wingdings 3"/>
        <family val="1"/>
      </rPr>
      <t>"</t>
    </r>
  </si>
  <si>
    <r>
      <t xml:space="preserve">Seggi </t>
    </r>
    <r>
      <rPr>
        <b/>
        <sz val="8"/>
        <color indexed="9"/>
        <rFont val="Wingdings 3"/>
        <family val="1"/>
      </rPr>
      <t>"</t>
    </r>
  </si>
  <si>
    <t>CONFEDERAZIONE DEGLI STUDENTI</t>
  </si>
  <si>
    <t>LIGUORI NICOLA detto NICOLA</t>
  </si>
  <si>
    <t>MANNINO SALVATORE detto TORE</t>
  </si>
  <si>
    <t>FUSCO TOMMASO detto THOMAS</t>
  </si>
  <si>
    <t>BRUNO MIRKO PIO</t>
  </si>
  <si>
    <t>RAIA MICHELE</t>
  </si>
  <si>
    <t>GIRONE MICHELE detto SALVATORE, GIRONE, MARO, MARÒ, MIKY, MICHELE, MICHI, UP</t>
  </si>
  <si>
    <t>PAGANO LEONARDO JUNIOR detto LEONARDO</t>
  </si>
  <si>
    <t>SANTULLO MARIA MARGHERITA detta MARGHERITA</t>
  </si>
  <si>
    <t>INDACO MIRIAM detta MIRYAM</t>
  </si>
  <si>
    <t>UDU - LISTE INDIPENDENTI - LISTE DI SINISTRA</t>
  </si>
  <si>
    <t>CERIELLO GIANLUCA</t>
  </si>
  <si>
    <t>FERRARA FEDERICO</t>
  </si>
  <si>
    <t>LOPARCO SABRINA</t>
  </si>
  <si>
    <t>MAMMOLITI TERESA</t>
  </si>
  <si>
    <t>MARRETTA GIORGIO</t>
  </si>
  <si>
    <t>ORLACCHIO STEFANO</t>
  </si>
  <si>
    <t>PIRAS FEDERICO</t>
  </si>
  <si>
    <t>TOMMASINO FRANCESCO</t>
  </si>
  <si>
    <t>PER IL MERITO E IL SUD</t>
  </si>
  <si>
    <t>ALLEGRETTO UMBERTO</t>
  </si>
  <si>
    <t>ALÙ PAOLO</t>
  </si>
  <si>
    <t>LENOCI DANIELA detta DANIELA</t>
  </si>
  <si>
    <t>PERUGINI PIERFRANCESCO</t>
  </si>
  <si>
    <t>STAVOLTA GIACOMO</t>
  </si>
  <si>
    <t>PRINCI FRANCESCO detto CICCIO</t>
  </si>
  <si>
    <t>RUSSO MARIO detto BIONDO</t>
  </si>
  <si>
    <t>CANTONE CARMINE</t>
  </si>
  <si>
    <t>PIGA NICOLA</t>
  </si>
  <si>
    <t>NICASTRO VINCENZO</t>
  </si>
  <si>
    <t>MARTINA VERONICA</t>
  </si>
  <si>
    <t>TURIANO GIUSEPPE</t>
  </si>
  <si>
    <t>RUSSO GIUSEPPE</t>
  </si>
  <si>
    <t>SUPPRESSA FEDERICO</t>
  </si>
  <si>
    <t>RANALDI MARCO</t>
  </si>
  <si>
    <t>SEMENTA ALFONSO</t>
  </si>
  <si>
    <t>NESTOLA GIUSEPPE</t>
  </si>
  <si>
    <t>CEFALIELLO GABRIELE</t>
  </si>
  <si>
    <t xml:space="preserve">
Lista -&gt;</t>
  </si>
  <si>
    <t>PRIMAVERA DEGLI STUDENTI - LA FINESTRA - INSIEME - RESET - KOINÉ</t>
  </si>
  <si>
    <t>ZAPPULLA SARA</t>
  </si>
  <si>
    <t>OLIVERIO GIOVANNI PIO detto FUSER</t>
  </si>
  <si>
    <t>GHINAMI ALESSANDRO</t>
  </si>
  <si>
    <t>VARISANO LUIGI</t>
  </si>
  <si>
    <t>LAPENTA VALENTINA</t>
  </si>
  <si>
    <t>BATTISTA RUBINA</t>
  </si>
  <si>
    <t>CASTRONUOVO ROBERTA</t>
  </si>
  <si>
    <t>FRANZÉ COSIMO BRUNO</t>
  </si>
  <si>
    <t>LINK – ONDA UNIVERSITARIA - LISTE INDIPENDENTI</t>
  </si>
  <si>
    <t>SERIO ANNACHIARA detta LINK, ANNA</t>
  </si>
  <si>
    <t>CIFINELLI GENNARO detto GEGÈ</t>
  </si>
  <si>
    <t>SICA PASQUALE</t>
  </si>
  <si>
    <t>BILLÉ MICHELANGELO</t>
  </si>
  <si>
    <t>BIUNDO GIULIA detta GIULIA BIONDO, GIULIA B</t>
  </si>
  <si>
    <t>POLITECNICO DI BARI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</si>
</sst>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58">
    <font>
      <sz val="10"/>
      <name val="Arial"/>
      <family val="0"/>
    </font>
    <font>
      <b/>
      <sz val="9"/>
      <name val="Arial Narrow"/>
      <family val="2"/>
    </font>
    <font>
      <b/>
      <sz val="8"/>
      <name val="Arial Narrow"/>
      <family val="2"/>
    </font>
    <font>
      <b/>
      <sz val="14"/>
      <color indexed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12"/>
      <color indexed="12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8"/>
      <color indexed="10"/>
      <name val="Arial Narrow"/>
      <family val="2"/>
    </font>
    <font>
      <b/>
      <sz val="24"/>
      <color indexed="9"/>
      <name val="Arial Narrow"/>
      <family val="2"/>
    </font>
    <font>
      <sz val="10"/>
      <name val="Arial Narrow"/>
      <family val="2"/>
    </font>
    <font>
      <b/>
      <sz val="28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12"/>
      <name val="Arial Narrow"/>
      <family val="2"/>
    </font>
    <font>
      <b/>
      <sz val="22"/>
      <color indexed="12"/>
      <name val="Arial Narrow"/>
      <family val="2"/>
    </font>
    <font>
      <b/>
      <sz val="10"/>
      <name val="Arial Narrow"/>
      <family val="2"/>
    </font>
    <font>
      <sz val="8"/>
      <color indexed="10"/>
      <name val="Arial Narrow"/>
      <family val="2"/>
    </font>
    <font>
      <b/>
      <sz val="12"/>
      <color indexed="12"/>
      <name val="Arial Narrow"/>
      <family val="2"/>
    </font>
    <font>
      <b/>
      <sz val="24"/>
      <color indexed="9"/>
      <name val="Wingdings 3"/>
      <family val="1"/>
    </font>
    <font>
      <b/>
      <sz val="10"/>
      <color indexed="9"/>
      <name val="Arial Narrow"/>
      <family val="2"/>
    </font>
    <font>
      <b/>
      <sz val="10"/>
      <color indexed="9"/>
      <name val="Wingdings 3"/>
      <family val="1"/>
    </font>
    <font>
      <b/>
      <sz val="8"/>
      <color indexed="10"/>
      <name val="Wingdings 3"/>
      <family val="1"/>
    </font>
    <font>
      <b/>
      <sz val="8"/>
      <color indexed="9"/>
      <name val="Wingdings 3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Continuous"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horizontal="centerContinuous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3" fillId="33" borderId="11" xfId="0" applyFont="1" applyFill="1" applyBorder="1" applyAlignment="1" applyProtection="1">
      <alignment horizontal="right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3" fontId="13" fillId="33" borderId="11" xfId="0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3" fontId="2" fillId="34" borderId="11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0" fontId="9" fillId="35" borderId="11" xfId="0" applyFont="1" applyFill="1" applyBorder="1" applyAlignment="1" applyProtection="1">
      <alignment horizontal="right" vertical="center"/>
      <protection/>
    </xf>
    <xf numFmtId="3" fontId="9" fillId="35" borderId="11" xfId="0" applyNumberFormat="1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 applyProtection="1">
      <alignment horizontal="left" vertical="center"/>
      <protection/>
    </xf>
    <xf numFmtId="3" fontId="2" fillId="36" borderId="11" xfId="0" applyNumberFormat="1" applyFont="1" applyFill="1" applyBorder="1" applyAlignment="1" applyProtection="1">
      <alignment horizontal="center" vertical="center"/>
      <protection/>
    </xf>
    <xf numFmtId="0" fontId="9" fillId="37" borderId="11" xfId="0" applyFont="1" applyFill="1" applyBorder="1" applyAlignment="1" applyProtection="1" quotePrefix="1">
      <alignment horizontal="right" vertical="center"/>
      <protection/>
    </xf>
    <xf numFmtId="3" fontId="2" fillId="37" borderId="11" xfId="0" applyNumberFormat="1" applyFont="1" applyFill="1" applyBorder="1" applyAlignment="1" applyProtection="1">
      <alignment horizontal="center" vertical="center"/>
      <protection/>
    </xf>
    <xf numFmtId="3" fontId="9" fillId="37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5" fillId="37" borderId="11" xfId="0" applyFont="1" applyFill="1" applyBorder="1" applyAlignment="1" applyProtection="1">
      <alignment horizontal="center" vertical="center"/>
      <protection/>
    </xf>
    <xf numFmtId="3" fontId="14" fillId="37" borderId="11" xfId="0" applyNumberFormat="1" applyFont="1" applyFill="1" applyBorder="1" applyAlignment="1" applyProtection="1">
      <alignment horizontal="center" vertical="center"/>
      <protection/>
    </xf>
    <xf numFmtId="3" fontId="17" fillId="37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38" borderId="11" xfId="0" applyFont="1" applyFill="1" applyBorder="1" applyAlignment="1" applyProtection="1">
      <alignment horizontal="center" vertical="center"/>
      <protection/>
    </xf>
    <xf numFmtId="3" fontId="14" fillId="39" borderId="11" xfId="0" applyNumberFormat="1" applyFont="1" applyFill="1" applyBorder="1" applyAlignment="1" applyProtection="1">
      <alignment horizontal="center" vertical="center"/>
      <protection/>
    </xf>
    <xf numFmtId="3" fontId="5" fillId="4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20" fillId="41" borderId="11" xfId="0" applyFont="1" applyFill="1" applyBorder="1" applyAlignment="1" applyProtection="1" quotePrefix="1">
      <alignment horizontal="right" vertical="center"/>
      <protection/>
    </xf>
    <xf numFmtId="3" fontId="20" fillId="41" borderId="1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7" fillId="42" borderId="11" xfId="46" applyFont="1" applyFill="1" applyBorder="1" applyAlignment="1">
      <alignment horizontal="left" vertical="center" wrapText="1" indent="1"/>
      <protection/>
    </xf>
    <xf numFmtId="0" fontId="1" fillId="0" borderId="11" xfId="46" applyFont="1" applyBorder="1" applyAlignment="1">
      <alignment vertical="center"/>
      <protection/>
    </xf>
    <xf numFmtId="0" fontId="1" fillId="43" borderId="11" xfId="46" applyFont="1" applyFill="1" applyBorder="1" applyAlignment="1">
      <alignment horizontal="left" vertical="center"/>
      <protection/>
    </xf>
    <xf numFmtId="0" fontId="1" fillId="43" borderId="11" xfId="46" applyFont="1" applyFill="1" applyBorder="1" applyAlignment="1">
      <alignment horizontal="left" vertical="center"/>
      <protection/>
    </xf>
    <xf numFmtId="0" fontId="8" fillId="37" borderId="14" xfId="0" applyFont="1" applyFill="1" applyBorder="1" applyAlignment="1" applyProtection="1">
      <alignment horizontal="center" vertical="top" wrapText="1"/>
      <protection/>
    </xf>
    <xf numFmtId="0" fontId="8" fillId="34" borderId="15" xfId="0" applyFont="1" applyFill="1" applyBorder="1" applyAlignment="1" applyProtection="1">
      <alignment horizontal="center" vertical="top"/>
      <protection/>
    </xf>
    <xf numFmtId="0" fontId="11" fillId="0" borderId="15" xfId="0" applyFont="1" applyBorder="1" applyAlignment="1" applyProtection="1">
      <alignment horizontal="center" vertical="top"/>
      <protection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8" fillId="37" borderId="15" xfId="0" applyFont="1" applyFill="1" applyBorder="1" applyAlignment="1" applyProtection="1">
      <alignment horizontal="center" vertical="top"/>
      <protection/>
    </xf>
    <xf numFmtId="0" fontId="7" fillId="38" borderId="16" xfId="0" applyFont="1" applyFill="1" applyBorder="1" applyAlignment="1" applyProtection="1">
      <alignment horizontal="left" vertical="center"/>
      <protection locked="0"/>
    </xf>
    <xf numFmtId="0" fontId="7" fillId="38" borderId="17" xfId="0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8" fillId="37" borderId="11" xfId="0" applyFont="1" applyFill="1" applyBorder="1" applyAlignment="1" applyProtection="1">
      <alignment horizontal="center" vertical="top" wrapText="1"/>
      <protection/>
    </xf>
    <xf numFmtId="0" fontId="8" fillId="37" borderId="11" xfId="0" applyFont="1" applyFill="1" applyBorder="1" applyAlignment="1" applyProtection="1">
      <alignment horizontal="center" vertical="top"/>
      <protection/>
    </xf>
    <xf numFmtId="0" fontId="10" fillId="41" borderId="16" xfId="0" applyFont="1" applyFill="1" applyBorder="1" applyAlignment="1" applyProtection="1">
      <alignment horizontal="right" vertical="center"/>
      <protection/>
    </xf>
    <xf numFmtId="0" fontId="10" fillId="41" borderId="17" xfId="0" applyFont="1" applyFill="1" applyBorder="1" applyAlignment="1" applyProtection="1">
      <alignment horizontal="right" vertical="center"/>
      <protection/>
    </xf>
    <xf numFmtId="0" fontId="10" fillId="41" borderId="18" xfId="0" applyFont="1" applyFill="1" applyBorder="1" applyAlignment="1" applyProtection="1">
      <alignment horizontal="right" vertical="center"/>
      <protection/>
    </xf>
    <xf numFmtId="0" fontId="9" fillId="41" borderId="19" xfId="0" applyFont="1" applyFill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3" fillId="44" borderId="21" xfId="0" applyFont="1" applyFill="1" applyBorder="1" applyAlignment="1" applyProtection="1">
      <alignment horizontal="center" vertical="center" wrapText="1"/>
      <protection/>
    </xf>
    <xf numFmtId="0" fontId="3" fillId="44" borderId="12" xfId="0" applyFont="1" applyFill="1" applyBorder="1" applyAlignment="1" applyProtection="1">
      <alignment horizontal="center" vertical="center" wrapText="1"/>
      <protection/>
    </xf>
    <xf numFmtId="0" fontId="3" fillId="44" borderId="22" xfId="0" applyFont="1" applyFill="1" applyBorder="1" applyAlignment="1" applyProtection="1">
      <alignment horizontal="center" vertical="center" wrapText="1"/>
      <protection/>
    </xf>
    <xf numFmtId="0" fontId="6" fillId="44" borderId="23" xfId="0" applyFont="1" applyFill="1" applyBorder="1" applyAlignment="1" applyProtection="1">
      <alignment horizontal="center" vertical="center"/>
      <protection/>
    </xf>
    <xf numFmtId="0" fontId="6" fillId="44" borderId="24" xfId="0" applyFont="1" applyFill="1" applyBorder="1" applyAlignment="1" applyProtection="1">
      <alignment horizontal="center" vertical="center"/>
      <protection/>
    </xf>
    <xf numFmtId="0" fontId="6" fillId="44" borderId="2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top"/>
      <protection/>
    </xf>
    <xf numFmtId="0" fontId="12" fillId="41" borderId="11" xfId="0" applyFont="1" applyFill="1" applyBorder="1" applyAlignment="1" applyProtection="1">
      <alignment horizontal="center" vertical="center" textRotation="90" wrapText="1"/>
      <protection/>
    </xf>
    <xf numFmtId="0" fontId="12" fillId="41" borderId="11" xfId="0" applyFont="1" applyFill="1" applyBorder="1" applyAlignment="1" applyProtection="1">
      <alignment horizontal="center" vertical="center" textRotation="90"/>
      <protection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3" fontId="5" fillId="40" borderId="11" xfId="0" applyNumberFormat="1" applyFont="1" applyFill="1" applyBorder="1" applyAlignment="1" applyProtection="1">
      <alignment horizontal="center" vertical="center"/>
      <protection locked="0"/>
    </xf>
    <xf numFmtId="3" fontId="17" fillId="37" borderId="11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AY71"/>
  <sheetViews>
    <sheetView showGridLines="0" tabSelected="1" zoomScale="130" zoomScaleNormal="130" zoomScalePageLayoutView="0" workbookViewId="0" topLeftCell="A1">
      <selection activeCell="D13" sqref="D13"/>
    </sheetView>
  </sheetViews>
  <sheetFormatPr defaultColWidth="9.140625" defaultRowHeight="15" customHeight="1"/>
  <cols>
    <col min="1" max="1" width="5.140625" style="3" customWidth="1"/>
    <col min="2" max="2" width="10.140625" style="41" customWidth="1"/>
    <col min="3" max="3" width="4.28125" style="42" customWidth="1"/>
    <col min="4" max="4" width="71.421875" style="43" bestFit="1" customWidth="1"/>
    <col min="5" max="5" width="9.00390625" style="44" customWidth="1"/>
    <col min="6" max="51" width="6.57421875" style="45" customWidth="1"/>
    <col min="52" max="16384" width="9.140625" style="6" customWidth="1"/>
  </cols>
  <sheetData>
    <row r="1" spans="2:51" ht="15" customHeight="1">
      <c r="B1" s="70" t="s">
        <v>0</v>
      </c>
      <c r="C1" s="71"/>
      <c r="D1" s="71"/>
      <c r="E1" s="71"/>
      <c r="F1" s="71"/>
      <c r="G1" s="71"/>
      <c r="H1" s="7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"/>
      <c r="AV1" s="5"/>
      <c r="AW1" s="5"/>
      <c r="AX1" s="5"/>
      <c r="AY1" s="5"/>
    </row>
    <row r="2" spans="2:51" ht="15" customHeight="1">
      <c r="B2" s="73" t="s">
        <v>1</v>
      </c>
      <c r="C2" s="74"/>
      <c r="D2" s="74"/>
      <c r="E2" s="74"/>
      <c r="F2" s="74"/>
      <c r="G2" s="74"/>
      <c r="H2" s="7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8"/>
      <c r="AV2" s="8"/>
      <c r="AW2" s="8"/>
      <c r="AX2" s="8"/>
      <c r="AY2" s="8"/>
    </row>
    <row r="3" spans="2:51" ht="15" customHeight="1">
      <c r="B3" s="9"/>
      <c r="C3" s="10"/>
      <c r="D3" s="11"/>
      <c r="E3" s="1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8"/>
      <c r="AV3" s="8"/>
      <c r="AW3" s="8"/>
      <c r="AX3" s="8"/>
      <c r="AY3" s="8"/>
    </row>
    <row r="4" spans="2:51" ht="15" customHeight="1">
      <c r="B4" s="9"/>
      <c r="C4" s="10"/>
      <c r="D4" s="13"/>
      <c r="E4" s="1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14"/>
      <c r="AQ4" s="7"/>
      <c r="AR4" s="7"/>
      <c r="AS4" s="7"/>
      <c r="AT4" s="7"/>
      <c r="AU4" s="8"/>
      <c r="AV4" s="8"/>
      <c r="AW4" s="8"/>
      <c r="AX4" s="8"/>
      <c r="AY4" s="8"/>
    </row>
    <row r="5" spans="2:51" ht="15" customHeight="1">
      <c r="B5" s="9"/>
      <c r="C5" s="10"/>
      <c r="D5" s="15" t="s">
        <v>11</v>
      </c>
      <c r="E5" s="16">
        <f>SUM(F5:AY5)</f>
        <v>5</v>
      </c>
      <c r="F5" s="17">
        <f>IF(F8&lt;&gt;0,1,0)</f>
        <v>1</v>
      </c>
      <c r="G5" s="17">
        <f aca="true" t="shared" si="0" ref="G5:AU5">IF(G8&lt;&gt;0,1,0)</f>
        <v>1</v>
      </c>
      <c r="H5" s="17">
        <f t="shared" si="0"/>
        <v>1</v>
      </c>
      <c r="I5" s="17">
        <f t="shared" si="0"/>
        <v>1</v>
      </c>
      <c r="J5" s="17">
        <f t="shared" si="0"/>
        <v>1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7">
        <f t="shared" si="0"/>
        <v>0</v>
      </c>
      <c r="P5" s="17">
        <f t="shared" si="0"/>
        <v>0</v>
      </c>
      <c r="Q5" s="17">
        <f t="shared" si="0"/>
        <v>0</v>
      </c>
      <c r="R5" s="17">
        <f t="shared" si="0"/>
        <v>0</v>
      </c>
      <c r="S5" s="17">
        <f t="shared" si="0"/>
        <v>0</v>
      </c>
      <c r="T5" s="17">
        <f t="shared" si="0"/>
        <v>0</v>
      </c>
      <c r="U5" s="17">
        <f t="shared" si="0"/>
        <v>0</v>
      </c>
      <c r="V5" s="17">
        <f t="shared" si="0"/>
        <v>0</v>
      </c>
      <c r="W5" s="17">
        <f t="shared" si="0"/>
        <v>0</v>
      </c>
      <c r="X5" s="17">
        <f t="shared" si="0"/>
        <v>0</v>
      </c>
      <c r="Y5" s="17">
        <f t="shared" si="0"/>
        <v>0</v>
      </c>
      <c r="Z5" s="17">
        <f t="shared" si="0"/>
        <v>0</v>
      </c>
      <c r="AA5" s="17">
        <f t="shared" si="0"/>
        <v>0</v>
      </c>
      <c r="AB5" s="17">
        <f t="shared" si="0"/>
        <v>0</v>
      </c>
      <c r="AC5" s="17">
        <f t="shared" si="0"/>
        <v>0</v>
      </c>
      <c r="AD5" s="17">
        <f t="shared" si="0"/>
        <v>0</v>
      </c>
      <c r="AE5" s="17">
        <f t="shared" si="0"/>
        <v>0</v>
      </c>
      <c r="AF5" s="17">
        <f t="shared" si="0"/>
        <v>0</v>
      </c>
      <c r="AG5" s="17">
        <f t="shared" si="0"/>
        <v>0</v>
      </c>
      <c r="AH5" s="17">
        <f t="shared" si="0"/>
        <v>0</v>
      </c>
      <c r="AI5" s="17">
        <f t="shared" si="0"/>
        <v>0</v>
      </c>
      <c r="AJ5" s="17">
        <f t="shared" si="0"/>
        <v>0</v>
      </c>
      <c r="AK5" s="17">
        <f t="shared" si="0"/>
        <v>0</v>
      </c>
      <c r="AL5" s="17">
        <f t="shared" si="0"/>
        <v>0</v>
      </c>
      <c r="AM5" s="17">
        <f t="shared" si="0"/>
        <v>0</v>
      </c>
      <c r="AN5" s="17">
        <f t="shared" si="0"/>
        <v>0</v>
      </c>
      <c r="AO5" s="17">
        <f t="shared" si="0"/>
        <v>0</v>
      </c>
      <c r="AP5" s="17">
        <f t="shared" si="0"/>
        <v>0</v>
      </c>
      <c r="AQ5" s="17">
        <f t="shared" si="0"/>
        <v>0</v>
      </c>
      <c r="AR5" s="17">
        <f t="shared" si="0"/>
        <v>0</v>
      </c>
      <c r="AS5" s="17">
        <f t="shared" si="0"/>
        <v>0</v>
      </c>
      <c r="AT5" s="17">
        <f t="shared" si="0"/>
        <v>0</v>
      </c>
      <c r="AU5" s="17">
        <f t="shared" si="0"/>
        <v>0</v>
      </c>
      <c r="AV5" s="17">
        <f>IF(AV8&lt;&gt;0,1,0)</f>
        <v>0</v>
      </c>
      <c r="AW5" s="17">
        <f>IF(AW8&lt;&gt;0,1,0)</f>
        <v>0</v>
      </c>
      <c r="AX5" s="17">
        <f>IF(AX8&lt;&gt;0,1,0)</f>
        <v>0</v>
      </c>
      <c r="AY5" s="17">
        <f>IF(AY8&lt;&gt;0,1,0)</f>
        <v>0</v>
      </c>
    </row>
    <row r="6" spans="1:51" s="18" customFormat="1" ht="30" customHeight="1">
      <c r="A6" s="67"/>
      <c r="B6" s="64" t="s">
        <v>15</v>
      </c>
      <c r="C6" s="65"/>
      <c r="D6" s="66"/>
      <c r="E6" s="59" t="s">
        <v>74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1"/>
      <c r="AW6" s="61"/>
      <c r="AX6" s="61"/>
      <c r="AY6" s="61"/>
    </row>
    <row r="7" spans="1:51" ht="33" customHeight="1">
      <c r="A7" s="68"/>
      <c r="B7" s="77" t="s">
        <v>14</v>
      </c>
      <c r="C7" s="78"/>
      <c r="D7" s="19" t="s">
        <v>19</v>
      </c>
      <c r="E7" s="20" t="s">
        <v>2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21">
        <v>12</v>
      </c>
      <c r="R7" s="21">
        <v>13</v>
      </c>
      <c r="S7" s="21">
        <v>14</v>
      </c>
      <c r="T7" s="21">
        <v>15</v>
      </c>
      <c r="U7" s="21">
        <v>16</v>
      </c>
      <c r="V7" s="21">
        <v>17</v>
      </c>
      <c r="W7" s="21">
        <v>18</v>
      </c>
      <c r="X7" s="21">
        <v>19</v>
      </c>
      <c r="Y7" s="21">
        <v>20</v>
      </c>
      <c r="Z7" s="21">
        <v>21</v>
      </c>
      <c r="AA7" s="21">
        <v>22</v>
      </c>
      <c r="AB7" s="21">
        <v>23</v>
      </c>
      <c r="AC7" s="21">
        <v>24</v>
      </c>
      <c r="AD7" s="21">
        <v>25</v>
      </c>
      <c r="AE7" s="21">
        <v>26</v>
      </c>
      <c r="AF7" s="21">
        <v>27</v>
      </c>
      <c r="AG7" s="21">
        <v>28</v>
      </c>
      <c r="AH7" s="21">
        <v>29</v>
      </c>
      <c r="AI7" s="21">
        <v>30</v>
      </c>
      <c r="AJ7" s="21">
        <v>31</v>
      </c>
      <c r="AK7" s="21">
        <v>32</v>
      </c>
      <c r="AL7" s="21">
        <v>33</v>
      </c>
      <c r="AM7" s="21">
        <v>34</v>
      </c>
      <c r="AN7" s="21">
        <v>35</v>
      </c>
      <c r="AO7" s="21">
        <v>36</v>
      </c>
      <c r="AP7" s="21">
        <v>37</v>
      </c>
      <c r="AQ7" s="21">
        <v>38</v>
      </c>
      <c r="AR7" s="21">
        <v>39</v>
      </c>
      <c r="AS7" s="21">
        <v>40</v>
      </c>
      <c r="AT7" s="21">
        <v>41</v>
      </c>
      <c r="AU7" s="21">
        <v>42</v>
      </c>
      <c r="AV7" s="21">
        <v>43</v>
      </c>
      <c r="AW7" s="21">
        <v>44</v>
      </c>
      <c r="AX7" s="21">
        <v>45</v>
      </c>
      <c r="AY7" s="21">
        <v>46</v>
      </c>
    </row>
    <row r="8" spans="1:51" ht="15" customHeight="1">
      <c r="A8" s="68"/>
      <c r="B8" s="78"/>
      <c r="C8" s="78"/>
      <c r="D8" s="22" t="s">
        <v>3</v>
      </c>
      <c r="E8" s="23">
        <f>+SUM(F8:AY8)</f>
        <v>10182</v>
      </c>
      <c r="F8" s="24">
        <v>2338</v>
      </c>
      <c r="G8" s="79">
        <v>2422</v>
      </c>
      <c r="H8" s="79">
        <v>2930</v>
      </c>
      <c r="I8" s="79">
        <v>2117</v>
      </c>
      <c r="J8" s="24">
        <v>375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5" customHeight="1">
      <c r="A9" s="68"/>
      <c r="B9" s="78"/>
      <c r="C9" s="78"/>
      <c r="D9" s="22" t="s">
        <v>4</v>
      </c>
      <c r="E9" s="23">
        <f>+SUM(F9:AY9)</f>
        <v>629</v>
      </c>
      <c r="F9" s="24">
        <v>158</v>
      </c>
      <c r="G9" s="79">
        <v>174</v>
      </c>
      <c r="H9" s="79">
        <v>144</v>
      </c>
      <c r="I9" s="79">
        <v>110</v>
      </c>
      <c r="J9" s="24">
        <v>43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</row>
    <row r="10" spans="1:51" s="18" customFormat="1" ht="15" customHeight="1">
      <c r="A10" s="68"/>
      <c r="B10" s="78"/>
      <c r="C10" s="78"/>
      <c r="D10" s="25" t="s">
        <v>18</v>
      </c>
      <c r="E10" s="26">
        <f>+IF(E9="","",IF(E9=0,"",IF(E9&gt;E8,"err",(E9*100/E8))))</f>
        <v>6.177568257709684</v>
      </c>
      <c r="F10" s="26">
        <f aca="true" t="shared" si="1" ref="F10:AU10">+IF(F9="","",IF(F9=0,"",IF(F9&gt;F8,"err",(F9*100/F8))))</f>
        <v>6.757912745936698</v>
      </c>
      <c r="G10" s="26">
        <f t="shared" si="1"/>
        <v>7.184145334434352</v>
      </c>
      <c r="H10" s="26">
        <f t="shared" si="1"/>
        <v>4.914675767918089</v>
      </c>
      <c r="I10" s="26">
        <f t="shared" si="1"/>
        <v>5.196032120925839</v>
      </c>
      <c r="J10" s="26">
        <f t="shared" si="1"/>
        <v>11.466666666666667</v>
      </c>
      <c r="K10" s="26">
        <f t="shared" si="1"/>
      </c>
      <c r="L10" s="26">
        <f t="shared" si="1"/>
      </c>
      <c r="M10" s="26">
        <f t="shared" si="1"/>
      </c>
      <c r="N10" s="26">
        <f t="shared" si="1"/>
      </c>
      <c r="O10" s="26">
        <f t="shared" si="1"/>
      </c>
      <c r="P10" s="26">
        <f t="shared" si="1"/>
      </c>
      <c r="Q10" s="26">
        <f t="shared" si="1"/>
      </c>
      <c r="R10" s="26">
        <f t="shared" si="1"/>
      </c>
      <c r="S10" s="26">
        <f t="shared" si="1"/>
      </c>
      <c r="T10" s="26">
        <f t="shared" si="1"/>
      </c>
      <c r="U10" s="26">
        <f t="shared" si="1"/>
      </c>
      <c r="V10" s="26">
        <f t="shared" si="1"/>
      </c>
      <c r="W10" s="26">
        <f t="shared" si="1"/>
      </c>
      <c r="X10" s="26">
        <f t="shared" si="1"/>
      </c>
      <c r="Y10" s="26">
        <f t="shared" si="1"/>
      </c>
      <c r="Z10" s="26">
        <f t="shared" si="1"/>
      </c>
      <c r="AA10" s="26">
        <f t="shared" si="1"/>
      </c>
      <c r="AB10" s="26">
        <f t="shared" si="1"/>
      </c>
      <c r="AC10" s="26">
        <f t="shared" si="1"/>
      </c>
      <c r="AD10" s="26">
        <f t="shared" si="1"/>
      </c>
      <c r="AE10" s="26">
        <f t="shared" si="1"/>
      </c>
      <c r="AF10" s="26">
        <f t="shared" si="1"/>
      </c>
      <c r="AG10" s="26">
        <f t="shared" si="1"/>
      </c>
      <c r="AH10" s="26">
        <f t="shared" si="1"/>
      </c>
      <c r="AI10" s="26">
        <f t="shared" si="1"/>
      </c>
      <c r="AJ10" s="26">
        <f t="shared" si="1"/>
      </c>
      <c r="AK10" s="26">
        <f t="shared" si="1"/>
      </c>
      <c r="AL10" s="26">
        <f t="shared" si="1"/>
      </c>
      <c r="AM10" s="26">
        <f t="shared" si="1"/>
      </c>
      <c r="AN10" s="26">
        <f t="shared" si="1"/>
      </c>
      <c r="AO10" s="26">
        <f t="shared" si="1"/>
      </c>
      <c r="AP10" s="26">
        <f t="shared" si="1"/>
      </c>
      <c r="AQ10" s="26">
        <f t="shared" si="1"/>
      </c>
      <c r="AR10" s="26">
        <f t="shared" si="1"/>
      </c>
      <c r="AS10" s="26">
        <f t="shared" si="1"/>
      </c>
      <c r="AT10" s="26">
        <f t="shared" si="1"/>
      </c>
      <c r="AU10" s="26">
        <f t="shared" si="1"/>
      </c>
      <c r="AV10" s="26">
        <f>+IF(AV9="","",IF(AV9=0,"",IF(AV9&gt;AV8,"err",(AV9*100/AV8))))</f>
      </c>
      <c r="AW10" s="26">
        <f>+IF(AW9="","",IF(AW9=0,"",IF(AW9&gt;AW8,"err",(AW9*100/AW8))))</f>
      </c>
      <c r="AX10" s="26">
        <f>+IF(AX9="","",IF(AX9=0,"",IF(AX9&gt;AX8,"err",(AX9*100/AX8))))</f>
      </c>
      <c r="AY10" s="26">
        <f>+IF(AY9="","",IF(AY9=0,"",IF(AY9&gt;AY8,"err",(AY9*100/AY8))))</f>
      </c>
    </row>
    <row r="11" spans="1:51" ht="15" customHeight="1">
      <c r="A11" s="68"/>
      <c r="B11" s="78"/>
      <c r="C11" s="78"/>
      <c r="D11" s="22" t="s">
        <v>5</v>
      </c>
      <c r="E11" s="23">
        <f>+SUM(F11:AY11)</f>
        <v>3</v>
      </c>
      <c r="F11" s="24">
        <v>1</v>
      </c>
      <c r="G11" s="79">
        <v>1</v>
      </c>
      <c r="H11" s="24">
        <v>1</v>
      </c>
      <c r="I11" s="79">
        <v>0</v>
      </c>
      <c r="J11" s="24">
        <v>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ht="15" customHeight="1">
      <c r="A12" s="68"/>
      <c r="B12" s="78"/>
      <c r="C12" s="78"/>
      <c r="D12" s="22" t="s">
        <v>6</v>
      </c>
      <c r="E12" s="23">
        <f>+SUM(F12:AY12)</f>
        <v>15</v>
      </c>
      <c r="F12" s="24">
        <v>4</v>
      </c>
      <c r="G12" s="79">
        <v>6</v>
      </c>
      <c r="H12" s="24">
        <v>2</v>
      </c>
      <c r="I12" s="79">
        <v>3</v>
      </c>
      <c r="J12" s="24">
        <v>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ht="15" customHeight="1">
      <c r="A13" s="68"/>
      <c r="B13" s="78"/>
      <c r="C13" s="78"/>
      <c r="D13" s="22" t="s">
        <v>7</v>
      </c>
      <c r="E13" s="23">
        <f>+SUM(F13:AY13)</f>
        <v>0</v>
      </c>
      <c r="F13" s="24">
        <v>0</v>
      </c>
      <c r="G13" s="79">
        <v>0</v>
      </c>
      <c r="H13" s="24">
        <v>0</v>
      </c>
      <c r="I13" s="79">
        <v>0</v>
      </c>
      <c r="J13" s="24">
        <v>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ht="15" customHeight="1">
      <c r="A14" s="68"/>
      <c r="B14" s="78"/>
      <c r="C14" s="78"/>
      <c r="D14" s="27" t="s">
        <v>8</v>
      </c>
      <c r="E14" s="28">
        <f>+SUM(F14:AY14)</f>
        <v>611</v>
      </c>
      <c r="F14" s="28">
        <f aca="true" t="shared" si="2" ref="F14:AY14">+F17+F27+F36+F42+F49+F57+F66</f>
        <v>153</v>
      </c>
      <c r="G14" s="28">
        <f t="shared" si="2"/>
        <v>167</v>
      </c>
      <c r="H14" s="28">
        <f t="shared" si="2"/>
        <v>141</v>
      </c>
      <c r="I14" s="28">
        <f t="shared" si="2"/>
        <v>107</v>
      </c>
      <c r="J14" s="28">
        <f t="shared" si="2"/>
        <v>43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28">
        <f t="shared" si="2"/>
        <v>0</v>
      </c>
      <c r="O14" s="28">
        <f t="shared" si="2"/>
        <v>0</v>
      </c>
      <c r="P14" s="28">
        <f t="shared" si="2"/>
        <v>0</v>
      </c>
      <c r="Q14" s="28">
        <f t="shared" si="2"/>
        <v>0</v>
      </c>
      <c r="R14" s="28">
        <f t="shared" si="2"/>
        <v>0</v>
      </c>
      <c r="S14" s="28">
        <f t="shared" si="2"/>
        <v>0</v>
      </c>
      <c r="T14" s="28">
        <f t="shared" si="2"/>
        <v>0</v>
      </c>
      <c r="U14" s="28">
        <f t="shared" si="2"/>
        <v>0</v>
      </c>
      <c r="V14" s="28">
        <f t="shared" si="2"/>
        <v>0</v>
      </c>
      <c r="W14" s="28">
        <f t="shared" si="2"/>
        <v>0</v>
      </c>
      <c r="X14" s="28">
        <f t="shared" si="2"/>
        <v>0</v>
      </c>
      <c r="Y14" s="28">
        <f t="shared" si="2"/>
        <v>0</v>
      </c>
      <c r="Z14" s="28">
        <f t="shared" si="2"/>
        <v>0</v>
      </c>
      <c r="AA14" s="28">
        <f t="shared" si="2"/>
        <v>0</v>
      </c>
      <c r="AB14" s="28">
        <f t="shared" si="2"/>
        <v>0</v>
      </c>
      <c r="AC14" s="28">
        <f t="shared" si="2"/>
        <v>0</v>
      </c>
      <c r="AD14" s="28">
        <f t="shared" si="2"/>
        <v>0</v>
      </c>
      <c r="AE14" s="28">
        <f t="shared" si="2"/>
        <v>0</v>
      </c>
      <c r="AF14" s="28">
        <f t="shared" si="2"/>
        <v>0</v>
      </c>
      <c r="AG14" s="28">
        <f t="shared" si="2"/>
        <v>0</v>
      </c>
      <c r="AH14" s="28">
        <f t="shared" si="2"/>
        <v>0</v>
      </c>
      <c r="AI14" s="28">
        <f t="shared" si="2"/>
        <v>0</v>
      </c>
      <c r="AJ14" s="28">
        <f t="shared" si="2"/>
        <v>0</v>
      </c>
      <c r="AK14" s="28">
        <f t="shared" si="2"/>
        <v>0</v>
      </c>
      <c r="AL14" s="28">
        <f t="shared" si="2"/>
        <v>0</v>
      </c>
      <c r="AM14" s="28">
        <f t="shared" si="2"/>
        <v>0</v>
      </c>
      <c r="AN14" s="28">
        <f t="shared" si="2"/>
        <v>0</v>
      </c>
      <c r="AO14" s="28">
        <f t="shared" si="2"/>
        <v>0</v>
      </c>
      <c r="AP14" s="28">
        <f t="shared" si="2"/>
        <v>0</v>
      </c>
      <c r="AQ14" s="28">
        <f t="shared" si="2"/>
        <v>0</v>
      </c>
      <c r="AR14" s="28">
        <f t="shared" si="2"/>
        <v>0</v>
      </c>
      <c r="AS14" s="28">
        <f t="shared" si="2"/>
        <v>0</v>
      </c>
      <c r="AT14" s="28">
        <f t="shared" si="2"/>
        <v>0</v>
      </c>
      <c r="AU14" s="28">
        <f t="shared" si="2"/>
        <v>0</v>
      </c>
      <c r="AV14" s="28">
        <f t="shared" si="2"/>
        <v>0</v>
      </c>
      <c r="AW14" s="28">
        <f t="shared" si="2"/>
        <v>0</v>
      </c>
      <c r="AX14" s="28">
        <f t="shared" si="2"/>
        <v>0</v>
      </c>
      <c r="AY14" s="28">
        <f t="shared" si="2"/>
        <v>0</v>
      </c>
    </row>
    <row r="15" spans="1:51" s="18" customFormat="1" ht="15" customHeight="1">
      <c r="A15" s="68"/>
      <c r="B15" s="78"/>
      <c r="C15" s="78"/>
      <c r="D15" s="29" t="s">
        <v>17</v>
      </c>
      <c r="E15" s="30">
        <f>+SUM(F15:AY15)</f>
        <v>629</v>
      </c>
      <c r="F15" s="31">
        <f aca="true" t="shared" si="3" ref="F15:AU15">+SUM(F11:F14)</f>
        <v>158</v>
      </c>
      <c r="G15" s="31">
        <f t="shared" si="3"/>
        <v>174</v>
      </c>
      <c r="H15" s="31">
        <f t="shared" si="3"/>
        <v>144</v>
      </c>
      <c r="I15" s="31">
        <f t="shared" si="3"/>
        <v>110</v>
      </c>
      <c r="J15" s="31">
        <f t="shared" si="3"/>
        <v>43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31">
        <f t="shared" si="3"/>
        <v>0</v>
      </c>
      <c r="P15" s="31">
        <f t="shared" si="3"/>
        <v>0</v>
      </c>
      <c r="Q15" s="31">
        <f t="shared" si="3"/>
        <v>0</v>
      </c>
      <c r="R15" s="31">
        <f t="shared" si="3"/>
        <v>0</v>
      </c>
      <c r="S15" s="31">
        <f t="shared" si="3"/>
        <v>0</v>
      </c>
      <c r="T15" s="31">
        <f t="shared" si="3"/>
        <v>0</v>
      </c>
      <c r="U15" s="31">
        <f t="shared" si="3"/>
        <v>0</v>
      </c>
      <c r="V15" s="31">
        <f t="shared" si="3"/>
        <v>0</v>
      </c>
      <c r="W15" s="31">
        <f t="shared" si="3"/>
        <v>0</v>
      </c>
      <c r="X15" s="31">
        <f t="shared" si="3"/>
        <v>0</v>
      </c>
      <c r="Y15" s="31">
        <f t="shared" si="3"/>
        <v>0</v>
      </c>
      <c r="Z15" s="31">
        <f t="shared" si="3"/>
        <v>0</v>
      </c>
      <c r="AA15" s="31">
        <f t="shared" si="3"/>
        <v>0</v>
      </c>
      <c r="AB15" s="31">
        <f t="shared" si="3"/>
        <v>0</v>
      </c>
      <c r="AC15" s="31">
        <f t="shared" si="3"/>
        <v>0</v>
      </c>
      <c r="AD15" s="31">
        <f t="shared" si="3"/>
        <v>0</v>
      </c>
      <c r="AE15" s="31">
        <f t="shared" si="3"/>
        <v>0</v>
      </c>
      <c r="AF15" s="31">
        <f t="shared" si="3"/>
        <v>0</v>
      </c>
      <c r="AG15" s="31">
        <f t="shared" si="3"/>
        <v>0</v>
      </c>
      <c r="AH15" s="31">
        <f t="shared" si="3"/>
        <v>0</v>
      </c>
      <c r="AI15" s="31">
        <f t="shared" si="3"/>
        <v>0</v>
      </c>
      <c r="AJ15" s="31">
        <f t="shared" si="3"/>
        <v>0</v>
      </c>
      <c r="AK15" s="31">
        <f t="shared" si="3"/>
        <v>0</v>
      </c>
      <c r="AL15" s="31">
        <f t="shared" si="3"/>
        <v>0</v>
      </c>
      <c r="AM15" s="31">
        <f t="shared" si="3"/>
        <v>0</v>
      </c>
      <c r="AN15" s="31">
        <f t="shared" si="3"/>
        <v>0</v>
      </c>
      <c r="AO15" s="31">
        <f t="shared" si="3"/>
        <v>0</v>
      </c>
      <c r="AP15" s="31">
        <f t="shared" si="3"/>
        <v>0</v>
      </c>
      <c r="AQ15" s="31">
        <f t="shared" si="3"/>
        <v>0</v>
      </c>
      <c r="AR15" s="31">
        <f t="shared" si="3"/>
        <v>0</v>
      </c>
      <c r="AS15" s="31">
        <f t="shared" si="3"/>
        <v>0</v>
      </c>
      <c r="AT15" s="31">
        <f t="shared" si="3"/>
        <v>0</v>
      </c>
      <c r="AU15" s="31">
        <f t="shared" si="3"/>
        <v>0</v>
      </c>
      <c r="AV15" s="31">
        <f>+SUM(AV11:AV14)</f>
        <v>0</v>
      </c>
      <c r="AW15" s="31">
        <f>+SUM(AW11:AW14)</f>
        <v>0</v>
      </c>
      <c r="AX15" s="31">
        <f>+SUM(AX11:AX14)</f>
        <v>0</v>
      </c>
      <c r="AY15" s="31">
        <f>+SUM(AY11:AY14)</f>
        <v>0</v>
      </c>
    </row>
    <row r="16" spans="1:51" s="48" customFormat="1" ht="12.75">
      <c r="A16" s="69"/>
      <c r="B16" s="78"/>
      <c r="C16" s="78"/>
      <c r="D16" s="46" t="s">
        <v>16</v>
      </c>
      <c r="E16" s="47" t="str">
        <f>+IF(E15&lt;&gt;E9,"ERR","OK")</f>
        <v>OK</v>
      </c>
      <c r="F16" s="47" t="str">
        <f aca="true" t="shared" si="4" ref="F16:AD16">+IF(F15&lt;&gt;F9,"ERR","OK")</f>
        <v>OK</v>
      </c>
      <c r="G16" s="47" t="str">
        <f t="shared" si="4"/>
        <v>OK</v>
      </c>
      <c r="H16" s="47" t="str">
        <f t="shared" si="4"/>
        <v>OK</v>
      </c>
      <c r="I16" s="47" t="str">
        <f t="shared" si="4"/>
        <v>OK</v>
      </c>
      <c r="J16" s="47" t="str">
        <f t="shared" si="4"/>
        <v>OK</v>
      </c>
      <c r="K16" s="47" t="str">
        <f t="shared" si="4"/>
        <v>OK</v>
      </c>
      <c r="L16" s="47" t="str">
        <f t="shared" si="4"/>
        <v>OK</v>
      </c>
      <c r="M16" s="47" t="str">
        <f t="shared" si="4"/>
        <v>OK</v>
      </c>
      <c r="N16" s="47" t="str">
        <f t="shared" si="4"/>
        <v>OK</v>
      </c>
      <c r="O16" s="47" t="str">
        <f t="shared" si="4"/>
        <v>OK</v>
      </c>
      <c r="P16" s="47" t="str">
        <f t="shared" si="4"/>
        <v>OK</v>
      </c>
      <c r="Q16" s="47" t="str">
        <f t="shared" si="4"/>
        <v>OK</v>
      </c>
      <c r="R16" s="47" t="str">
        <f t="shared" si="4"/>
        <v>OK</v>
      </c>
      <c r="S16" s="47" t="str">
        <f t="shared" si="4"/>
        <v>OK</v>
      </c>
      <c r="T16" s="47" t="str">
        <f t="shared" si="4"/>
        <v>OK</v>
      </c>
      <c r="U16" s="47" t="str">
        <f t="shared" si="4"/>
        <v>OK</v>
      </c>
      <c r="V16" s="47" t="str">
        <f t="shared" si="4"/>
        <v>OK</v>
      </c>
      <c r="W16" s="47" t="str">
        <f t="shared" si="4"/>
        <v>OK</v>
      </c>
      <c r="X16" s="47" t="str">
        <f t="shared" si="4"/>
        <v>OK</v>
      </c>
      <c r="Y16" s="47" t="str">
        <f t="shared" si="4"/>
        <v>OK</v>
      </c>
      <c r="Z16" s="47" t="str">
        <f t="shared" si="4"/>
        <v>OK</v>
      </c>
      <c r="AA16" s="47" t="str">
        <f t="shared" si="4"/>
        <v>OK</v>
      </c>
      <c r="AB16" s="47" t="str">
        <f t="shared" si="4"/>
        <v>OK</v>
      </c>
      <c r="AC16" s="47" t="str">
        <f t="shared" si="4"/>
        <v>OK</v>
      </c>
      <c r="AD16" s="47" t="str">
        <f t="shared" si="4"/>
        <v>OK</v>
      </c>
      <c r="AE16" s="47" t="str">
        <f>+IF(AE15&lt;&gt;AE9,"ERR","OK")</f>
        <v>OK</v>
      </c>
      <c r="AF16" s="47" t="str">
        <f>+IF(AF15&lt;&gt;AF9,"ERR","OK")</f>
        <v>OK</v>
      </c>
      <c r="AG16" s="47" t="str">
        <f>+IF(AG15&lt;&gt;AG9,"ERR","OK")</f>
        <v>OK</v>
      </c>
      <c r="AH16" s="47" t="str">
        <f aca="true" t="shared" si="5" ref="AH16:AR16">+IF(AH15&lt;&gt;AH9,"ERR","OK")</f>
        <v>OK</v>
      </c>
      <c r="AI16" s="47" t="str">
        <f t="shared" si="5"/>
        <v>OK</v>
      </c>
      <c r="AJ16" s="47" t="str">
        <f t="shared" si="5"/>
        <v>OK</v>
      </c>
      <c r="AK16" s="47" t="str">
        <f t="shared" si="5"/>
        <v>OK</v>
      </c>
      <c r="AL16" s="47" t="str">
        <f t="shared" si="5"/>
        <v>OK</v>
      </c>
      <c r="AM16" s="47" t="str">
        <f t="shared" si="5"/>
        <v>OK</v>
      </c>
      <c r="AN16" s="47" t="str">
        <f t="shared" si="5"/>
        <v>OK</v>
      </c>
      <c r="AO16" s="47" t="str">
        <f t="shared" si="5"/>
        <v>OK</v>
      </c>
      <c r="AP16" s="47" t="str">
        <f t="shared" si="5"/>
        <v>OK</v>
      </c>
      <c r="AQ16" s="47" t="str">
        <f t="shared" si="5"/>
        <v>OK</v>
      </c>
      <c r="AR16" s="47" t="str">
        <f t="shared" si="5"/>
        <v>OK</v>
      </c>
      <c r="AS16" s="47" t="str">
        <f aca="true" t="shared" si="6" ref="AS16:AY16">+IF(AS15&lt;&gt;AS9,"ERR","OK")</f>
        <v>OK</v>
      </c>
      <c r="AT16" s="47" t="str">
        <f t="shared" si="6"/>
        <v>OK</v>
      </c>
      <c r="AU16" s="47" t="str">
        <f t="shared" si="6"/>
        <v>OK</v>
      </c>
      <c r="AV16" s="47" t="str">
        <f t="shared" si="6"/>
        <v>OK</v>
      </c>
      <c r="AW16" s="47" t="str">
        <f t="shared" si="6"/>
        <v>OK</v>
      </c>
      <c r="AX16" s="47" t="str">
        <f t="shared" si="6"/>
        <v>OK</v>
      </c>
      <c r="AY16" s="47" t="str">
        <f t="shared" si="6"/>
        <v>OK</v>
      </c>
    </row>
    <row r="17" spans="1:51" s="36" customFormat="1" ht="49.5" customHeight="1">
      <c r="A17" s="32" t="s">
        <v>9</v>
      </c>
      <c r="B17" s="53" t="s">
        <v>58</v>
      </c>
      <c r="C17" s="33">
        <v>1</v>
      </c>
      <c r="D17" s="49" t="s">
        <v>20</v>
      </c>
      <c r="E17" s="34">
        <f>+SUM(F17:AY17)</f>
        <v>271</v>
      </c>
      <c r="F17" s="35">
        <v>71</v>
      </c>
      <c r="G17" s="81">
        <v>79</v>
      </c>
      <c r="H17" s="81">
        <v>67</v>
      </c>
      <c r="I17" s="81">
        <v>54</v>
      </c>
      <c r="J17" s="35">
        <v>0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</row>
    <row r="18" spans="1:51" ht="15" customHeight="1">
      <c r="A18" s="37" t="s">
        <v>10</v>
      </c>
      <c r="B18" s="54"/>
      <c r="C18" s="38">
        <v>1</v>
      </c>
      <c r="D18" s="1" t="s">
        <v>21</v>
      </c>
      <c r="E18" s="39">
        <f aca="true" t="shared" si="7" ref="E18:E71">+SUM(F18:AY18)</f>
        <v>0</v>
      </c>
      <c r="F18" s="40">
        <v>0</v>
      </c>
      <c r="G18" s="80">
        <v>0</v>
      </c>
      <c r="H18" s="80">
        <v>0</v>
      </c>
      <c r="I18" s="80">
        <v>0</v>
      </c>
      <c r="J18" s="40">
        <v>0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</row>
    <row r="19" spans="1:51" ht="13.5">
      <c r="A19" s="37" t="s">
        <v>10</v>
      </c>
      <c r="B19" s="54"/>
      <c r="C19" s="38">
        <v>2</v>
      </c>
      <c r="D19" s="2" t="s">
        <v>22</v>
      </c>
      <c r="E19" s="39">
        <f t="shared" si="7"/>
        <v>0</v>
      </c>
      <c r="F19" s="40">
        <v>0</v>
      </c>
      <c r="G19" s="80">
        <v>0</v>
      </c>
      <c r="H19" s="80">
        <v>0</v>
      </c>
      <c r="I19" s="80">
        <v>0</v>
      </c>
      <c r="J19" s="40">
        <v>0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</row>
    <row r="20" spans="1:51" ht="15" customHeight="1">
      <c r="A20" s="37" t="s">
        <v>10</v>
      </c>
      <c r="B20" s="54"/>
      <c r="C20" s="38">
        <v>3</v>
      </c>
      <c r="D20" s="2" t="s">
        <v>23</v>
      </c>
      <c r="E20" s="39">
        <f t="shared" si="7"/>
        <v>0</v>
      </c>
      <c r="F20" s="40">
        <v>0</v>
      </c>
      <c r="G20" s="80">
        <v>0</v>
      </c>
      <c r="H20" s="80">
        <v>0</v>
      </c>
      <c r="I20" s="80">
        <v>0</v>
      </c>
      <c r="J20" s="40">
        <v>0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</row>
    <row r="21" spans="1:51" ht="15" customHeight="1">
      <c r="A21" s="37" t="s">
        <v>10</v>
      </c>
      <c r="B21" s="54"/>
      <c r="C21" s="38">
        <v>4</v>
      </c>
      <c r="D21" s="2" t="s">
        <v>24</v>
      </c>
      <c r="E21" s="39">
        <f t="shared" si="7"/>
        <v>2</v>
      </c>
      <c r="F21" s="40">
        <v>2</v>
      </c>
      <c r="G21" s="80">
        <v>0</v>
      </c>
      <c r="H21" s="80">
        <v>0</v>
      </c>
      <c r="I21" s="80">
        <v>0</v>
      </c>
      <c r="J21" s="40">
        <v>0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</row>
    <row r="22" spans="1:51" ht="15" customHeight="1">
      <c r="A22" s="37" t="s">
        <v>10</v>
      </c>
      <c r="B22" s="54"/>
      <c r="C22" s="38">
        <v>5</v>
      </c>
      <c r="D22" s="2" t="s">
        <v>25</v>
      </c>
      <c r="E22" s="39">
        <f t="shared" si="7"/>
        <v>0</v>
      </c>
      <c r="F22" s="40">
        <v>0</v>
      </c>
      <c r="G22" s="80">
        <v>0</v>
      </c>
      <c r="H22" s="80">
        <v>0</v>
      </c>
      <c r="I22" s="80">
        <v>0</v>
      </c>
      <c r="J22" s="40">
        <v>0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</row>
    <row r="23" spans="1:51" ht="15" customHeight="1">
      <c r="A23" s="37" t="s">
        <v>10</v>
      </c>
      <c r="B23" s="54"/>
      <c r="C23" s="38">
        <v>6</v>
      </c>
      <c r="D23" s="2" t="s">
        <v>26</v>
      </c>
      <c r="E23" s="39">
        <f t="shared" si="7"/>
        <v>262</v>
      </c>
      <c r="F23" s="40">
        <v>69</v>
      </c>
      <c r="G23" s="80">
        <v>78</v>
      </c>
      <c r="H23" s="80">
        <v>64</v>
      </c>
      <c r="I23" s="80">
        <v>51</v>
      </c>
      <c r="J23" s="40">
        <v>0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</row>
    <row r="24" spans="1:51" ht="15" customHeight="1">
      <c r="A24" s="37" t="s">
        <v>10</v>
      </c>
      <c r="B24" s="54"/>
      <c r="C24" s="38">
        <v>7</v>
      </c>
      <c r="D24" s="2" t="s">
        <v>27</v>
      </c>
      <c r="E24" s="39">
        <f t="shared" si="7"/>
        <v>0</v>
      </c>
      <c r="F24" s="40">
        <v>0</v>
      </c>
      <c r="G24" s="80">
        <v>0</v>
      </c>
      <c r="H24" s="80">
        <v>0</v>
      </c>
      <c r="I24" s="80">
        <v>0</v>
      </c>
      <c r="J24" s="40">
        <v>0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</row>
    <row r="25" spans="1:51" ht="15" customHeight="1">
      <c r="A25" s="37" t="s">
        <v>10</v>
      </c>
      <c r="B25" s="56"/>
      <c r="C25" s="38">
        <v>8</v>
      </c>
      <c r="D25" s="2" t="s">
        <v>28</v>
      </c>
      <c r="E25" s="39">
        <f t="shared" si="7"/>
        <v>0</v>
      </c>
      <c r="F25" s="40">
        <v>0</v>
      </c>
      <c r="G25" s="80">
        <v>0</v>
      </c>
      <c r="H25" s="80">
        <v>0</v>
      </c>
      <c r="I25" s="80">
        <v>0</v>
      </c>
      <c r="J25" s="40">
        <v>0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</row>
    <row r="26" spans="1:51" ht="15" customHeight="1">
      <c r="A26" s="37" t="s">
        <v>10</v>
      </c>
      <c r="B26" s="57"/>
      <c r="C26" s="38">
        <v>9</v>
      </c>
      <c r="D26" s="2" t="s">
        <v>29</v>
      </c>
      <c r="E26" s="39">
        <f t="shared" si="7"/>
        <v>0</v>
      </c>
      <c r="F26" s="40">
        <v>0</v>
      </c>
      <c r="G26" s="80">
        <v>0</v>
      </c>
      <c r="H26" s="80">
        <v>0</v>
      </c>
      <c r="I26" s="80">
        <v>0</v>
      </c>
      <c r="J26" s="40">
        <v>0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</row>
    <row r="27" spans="1:51" ht="49.5" customHeight="1">
      <c r="A27" s="32" t="s">
        <v>9</v>
      </c>
      <c r="B27" s="53" t="s">
        <v>58</v>
      </c>
      <c r="C27" s="33">
        <v>2</v>
      </c>
      <c r="D27" s="49" t="s">
        <v>30</v>
      </c>
      <c r="E27" s="34">
        <f t="shared" si="7"/>
        <v>5</v>
      </c>
      <c r="F27" s="35">
        <v>2</v>
      </c>
      <c r="G27" s="81">
        <v>2</v>
      </c>
      <c r="H27" s="81">
        <v>0</v>
      </c>
      <c r="I27" s="81">
        <v>0</v>
      </c>
      <c r="J27" s="35">
        <v>1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</row>
    <row r="28" spans="1:51" ht="15" customHeight="1">
      <c r="A28" s="37" t="s">
        <v>10</v>
      </c>
      <c r="B28" s="54"/>
      <c r="C28" s="38">
        <v>1</v>
      </c>
      <c r="D28" s="50" t="s">
        <v>31</v>
      </c>
      <c r="E28" s="39">
        <f t="shared" si="7"/>
        <v>0</v>
      </c>
      <c r="F28" s="40">
        <v>0</v>
      </c>
      <c r="G28" s="80">
        <v>0</v>
      </c>
      <c r="H28" s="80">
        <v>0</v>
      </c>
      <c r="I28" s="80">
        <v>0</v>
      </c>
      <c r="J28" s="40">
        <v>0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</row>
    <row r="29" spans="1:51" ht="15" customHeight="1">
      <c r="A29" s="37" t="s">
        <v>10</v>
      </c>
      <c r="B29" s="54"/>
      <c r="C29" s="38">
        <v>2</v>
      </c>
      <c r="D29" s="50" t="s">
        <v>32</v>
      </c>
      <c r="E29" s="39">
        <f t="shared" si="7"/>
        <v>0</v>
      </c>
      <c r="F29" s="40">
        <v>0</v>
      </c>
      <c r="G29" s="80">
        <v>0</v>
      </c>
      <c r="H29" s="80">
        <v>0</v>
      </c>
      <c r="I29" s="80">
        <v>0</v>
      </c>
      <c r="J29" s="40">
        <v>0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</row>
    <row r="30" spans="1:51" ht="15" customHeight="1">
      <c r="A30" s="37" t="s">
        <v>10</v>
      </c>
      <c r="B30" s="54"/>
      <c r="C30" s="38">
        <v>3</v>
      </c>
      <c r="D30" s="50" t="s">
        <v>33</v>
      </c>
      <c r="E30" s="39">
        <f t="shared" si="7"/>
        <v>0</v>
      </c>
      <c r="F30" s="40">
        <v>0</v>
      </c>
      <c r="G30" s="80">
        <v>0</v>
      </c>
      <c r="H30" s="80">
        <v>0</v>
      </c>
      <c r="I30" s="80">
        <v>0</v>
      </c>
      <c r="J30" s="40">
        <v>0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</row>
    <row r="31" spans="1:51" ht="15" customHeight="1">
      <c r="A31" s="37" t="s">
        <v>10</v>
      </c>
      <c r="B31" s="54"/>
      <c r="C31" s="38">
        <v>4</v>
      </c>
      <c r="D31" s="50" t="s">
        <v>34</v>
      </c>
      <c r="E31" s="39">
        <f t="shared" si="7"/>
        <v>0</v>
      </c>
      <c r="F31" s="40">
        <v>0</v>
      </c>
      <c r="G31" s="80">
        <v>0</v>
      </c>
      <c r="H31" s="80">
        <v>0</v>
      </c>
      <c r="I31" s="80">
        <v>0</v>
      </c>
      <c r="J31" s="40">
        <v>0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</row>
    <row r="32" spans="1:51" ht="15" customHeight="1">
      <c r="A32" s="37" t="s">
        <v>10</v>
      </c>
      <c r="B32" s="54"/>
      <c r="C32" s="38">
        <v>5</v>
      </c>
      <c r="D32" s="50" t="s">
        <v>35</v>
      </c>
      <c r="E32" s="39">
        <f t="shared" si="7"/>
        <v>0</v>
      </c>
      <c r="F32" s="40">
        <v>0</v>
      </c>
      <c r="G32" s="80">
        <v>0</v>
      </c>
      <c r="H32" s="80">
        <v>0</v>
      </c>
      <c r="I32" s="80">
        <v>0</v>
      </c>
      <c r="J32" s="40">
        <v>0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</row>
    <row r="33" spans="1:51" ht="15" customHeight="1">
      <c r="A33" s="37" t="s">
        <v>10</v>
      </c>
      <c r="B33" s="55"/>
      <c r="C33" s="38">
        <v>6</v>
      </c>
      <c r="D33" s="50" t="s">
        <v>36</v>
      </c>
      <c r="E33" s="39">
        <f t="shared" si="7"/>
        <v>0</v>
      </c>
      <c r="F33" s="40">
        <v>0</v>
      </c>
      <c r="G33" s="80">
        <v>0</v>
      </c>
      <c r="H33" s="80">
        <v>0</v>
      </c>
      <c r="I33" s="80">
        <v>0</v>
      </c>
      <c r="J33" s="40">
        <v>0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</row>
    <row r="34" spans="1:51" ht="15" customHeight="1">
      <c r="A34" s="37" t="s">
        <v>10</v>
      </c>
      <c r="B34" s="56"/>
      <c r="C34" s="38">
        <v>7</v>
      </c>
      <c r="D34" s="50" t="s">
        <v>37</v>
      </c>
      <c r="E34" s="39">
        <f t="shared" si="7"/>
        <v>0</v>
      </c>
      <c r="F34" s="40">
        <v>0</v>
      </c>
      <c r="G34" s="80">
        <v>0</v>
      </c>
      <c r="H34" s="80">
        <v>0</v>
      </c>
      <c r="I34" s="80">
        <v>0</v>
      </c>
      <c r="J34" s="40">
        <v>0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</row>
    <row r="35" spans="1:51" ht="15" customHeight="1">
      <c r="A35" s="37" t="s">
        <v>10</v>
      </c>
      <c r="B35" s="57"/>
      <c r="C35" s="38">
        <v>8</v>
      </c>
      <c r="D35" s="50" t="s">
        <v>38</v>
      </c>
      <c r="E35" s="39">
        <f t="shared" si="7"/>
        <v>1</v>
      </c>
      <c r="F35" s="40">
        <v>1</v>
      </c>
      <c r="G35" s="80">
        <v>0</v>
      </c>
      <c r="H35" s="80">
        <v>0</v>
      </c>
      <c r="I35" s="80">
        <v>0</v>
      </c>
      <c r="J35" s="40">
        <v>0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</row>
    <row r="36" spans="1:51" ht="49.5" customHeight="1">
      <c r="A36" s="32" t="s">
        <v>9</v>
      </c>
      <c r="B36" s="53" t="s">
        <v>58</v>
      </c>
      <c r="C36" s="33">
        <v>3</v>
      </c>
      <c r="D36" s="49" t="s">
        <v>39</v>
      </c>
      <c r="E36" s="34">
        <f t="shared" si="7"/>
        <v>48</v>
      </c>
      <c r="F36" s="35">
        <v>2</v>
      </c>
      <c r="G36" s="81">
        <v>3</v>
      </c>
      <c r="H36" s="81">
        <v>2</v>
      </c>
      <c r="I36" s="81">
        <v>0</v>
      </c>
      <c r="J36" s="35">
        <v>41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</row>
    <row r="37" spans="1:51" ht="15" customHeight="1">
      <c r="A37" s="37" t="s">
        <v>10</v>
      </c>
      <c r="B37" s="58"/>
      <c r="C37" s="38">
        <v>1</v>
      </c>
      <c r="D37" s="50" t="s">
        <v>40</v>
      </c>
      <c r="E37" s="39">
        <f t="shared" si="7"/>
        <v>1</v>
      </c>
      <c r="F37" s="40">
        <v>0</v>
      </c>
      <c r="G37" s="80">
        <v>0</v>
      </c>
      <c r="H37" s="80">
        <v>1</v>
      </c>
      <c r="I37" s="80">
        <v>0</v>
      </c>
      <c r="J37" s="40">
        <v>0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</row>
    <row r="38" spans="1:51" ht="15" customHeight="1">
      <c r="A38" s="37" t="s">
        <v>10</v>
      </c>
      <c r="B38" s="58"/>
      <c r="C38" s="38">
        <v>2</v>
      </c>
      <c r="D38" s="50" t="s">
        <v>41</v>
      </c>
      <c r="E38" s="39">
        <f t="shared" si="7"/>
        <v>0</v>
      </c>
      <c r="F38" s="40">
        <v>0</v>
      </c>
      <c r="G38" s="80">
        <v>0</v>
      </c>
      <c r="H38" s="80">
        <v>0</v>
      </c>
      <c r="I38" s="80">
        <v>0</v>
      </c>
      <c r="J38" s="40">
        <v>0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</row>
    <row r="39" spans="1:51" ht="15" customHeight="1">
      <c r="A39" s="37" t="s">
        <v>10</v>
      </c>
      <c r="B39" s="58"/>
      <c r="C39" s="38">
        <v>3</v>
      </c>
      <c r="D39" s="50" t="s">
        <v>42</v>
      </c>
      <c r="E39" s="39">
        <f t="shared" si="7"/>
        <v>40</v>
      </c>
      <c r="F39" s="40">
        <v>0</v>
      </c>
      <c r="G39" s="80">
        <v>0</v>
      </c>
      <c r="H39" s="80">
        <v>0</v>
      </c>
      <c r="I39" s="80">
        <v>0</v>
      </c>
      <c r="J39" s="40">
        <v>40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</row>
    <row r="40" spans="1:51" ht="15" customHeight="1">
      <c r="A40" s="37" t="s">
        <v>10</v>
      </c>
      <c r="B40" s="58"/>
      <c r="C40" s="38">
        <v>4</v>
      </c>
      <c r="D40" s="50" t="s">
        <v>43</v>
      </c>
      <c r="E40" s="39">
        <f t="shared" si="7"/>
        <v>2</v>
      </c>
      <c r="F40" s="40">
        <v>0</v>
      </c>
      <c r="G40" s="80">
        <v>1</v>
      </c>
      <c r="H40" s="80">
        <v>1</v>
      </c>
      <c r="I40" s="80">
        <v>0</v>
      </c>
      <c r="J40" s="40">
        <v>0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</row>
    <row r="41" spans="1:51" ht="15" customHeight="1">
      <c r="A41" s="37" t="s">
        <v>10</v>
      </c>
      <c r="B41" s="58"/>
      <c r="C41" s="38">
        <v>5</v>
      </c>
      <c r="D41" s="50" t="s">
        <v>44</v>
      </c>
      <c r="E41" s="39">
        <f t="shared" si="7"/>
        <v>1</v>
      </c>
      <c r="F41" s="40">
        <v>1</v>
      </c>
      <c r="G41" s="80">
        <v>0</v>
      </c>
      <c r="H41" s="80">
        <v>0</v>
      </c>
      <c r="I41" s="80">
        <v>0</v>
      </c>
      <c r="J41" s="40">
        <v>0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</row>
    <row r="42" spans="1:51" ht="49.5" customHeight="1">
      <c r="A42" s="32" t="s">
        <v>9</v>
      </c>
      <c r="B42" s="53" t="s">
        <v>58</v>
      </c>
      <c r="C42" s="33">
        <v>4</v>
      </c>
      <c r="D42" s="49" t="s">
        <v>13</v>
      </c>
      <c r="E42" s="34">
        <f t="shared" si="7"/>
        <v>38</v>
      </c>
      <c r="F42" s="35">
        <v>6</v>
      </c>
      <c r="G42" s="81">
        <v>12</v>
      </c>
      <c r="H42" s="81">
        <v>11</v>
      </c>
      <c r="I42" s="81">
        <v>8</v>
      </c>
      <c r="J42" s="35">
        <v>1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</row>
    <row r="43" spans="1:51" ht="15" customHeight="1">
      <c r="A43" s="37" t="s">
        <v>10</v>
      </c>
      <c r="B43" s="58"/>
      <c r="C43" s="38">
        <v>1</v>
      </c>
      <c r="D43" s="50" t="s">
        <v>45</v>
      </c>
      <c r="E43" s="39">
        <f t="shared" si="7"/>
        <v>1</v>
      </c>
      <c r="F43" s="40">
        <v>1</v>
      </c>
      <c r="G43" s="80">
        <v>0</v>
      </c>
      <c r="H43" s="80">
        <v>0</v>
      </c>
      <c r="I43" s="80">
        <v>0</v>
      </c>
      <c r="J43" s="40">
        <v>0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</row>
    <row r="44" spans="1:51" ht="15" customHeight="1">
      <c r="A44" s="37" t="s">
        <v>10</v>
      </c>
      <c r="B44" s="58"/>
      <c r="C44" s="38">
        <v>2</v>
      </c>
      <c r="D44" s="50" t="s">
        <v>46</v>
      </c>
      <c r="E44" s="39">
        <f t="shared" si="7"/>
        <v>1</v>
      </c>
      <c r="F44" s="40">
        <v>0</v>
      </c>
      <c r="G44" s="80">
        <v>1</v>
      </c>
      <c r="H44" s="80">
        <v>0</v>
      </c>
      <c r="I44" s="80">
        <v>0</v>
      </c>
      <c r="J44" s="40">
        <v>0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</row>
    <row r="45" spans="1:51" ht="15" customHeight="1">
      <c r="A45" s="37" t="s">
        <v>10</v>
      </c>
      <c r="B45" s="58"/>
      <c r="C45" s="38">
        <v>3</v>
      </c>
      <c r="D45" s="50" t="s">
        <v>47</v>
      </c>
      <c r="E45" s="39">
        <f t="shared" si="7"/>
        <v>0</v>
      </c>
      <c r="F45" s="40">
        <v>0</v>
      </c>
      <c r="G45" s="80">
        <v>0</v>
      </c>
      <c r="H45" s="80">
        <v>0</v>
      </c>
      <c r="I45" s="80">
        <v>0</v>
      </c>
      <c r="J45" s="40">
        <v>0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</row>
    <row r="46" spans="1:51" ht="15" customHeight="1">
      <c r="A46" s="37" t="s">
        <v>10</v>
      </c>
      <c r="B46" s="58"/>
      <c r="C46" s="38">
        <v>4</v>
      </c>
      <c r="D46" s="50" t="s">
        <v>48</v>
      </c>
      <c r="E46" s="39">
        <f t="shared" si="7"/>
        <v>0</v>
      </c>
      <c r="F46" s="40">
        <v>0</v>
      </c>
      <c r="G46" s="80">
        <v>0</v>
      </c>
      <c r="H46" s="80">
        <v>0</v>
      </c>
      <c r="I46" s="80">
        <v>0</v>
      </c>
      <c r="J46" s="40">
        <v>0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</row>
    <row r="47" spans="1:51" ht="15" customHeight="1">
      <c r="A47" s="37" t="s">
        <v>10</v>
      </c>
      <c r="B47" s="58"/>
      <c r="C47" s="38">
        <v>5</v>
      </c>
      <c r="D47" s="50" t="s">
        <v>49</v>
      </c>
      <c r="E47" s="39">
        <f t="shared" si="7"/>
        <v>0</v>
      </c>
      <c r="F47" s="40">
        <v>0</v>
      </c>
      <c r="G47" s="80">
        <v>0</v>
      </c>
      <c r="H47" s="80">
        <v>0</v>
      </c>
      <c r="I47" s="80">
        <v>0</v>
      </c>
      <c r="J47" s="40">
        <v>0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</row>
    <row r="48" spans="1:51" ht="15" customHeight="1">
      <c r="A48" s="37" t="s">
        <v>10</v>
      </c>
      <c r="B48" s="58"/>
      <c r="C48" s="38">
        <v>6</v>
      </c>
      <c r="D48" s="50" t="s">
        <v>50</v>
      </c>
      <c r="E48" s="39">
        <f t="shared" si="7"/>
        <v>3</v>
      </c>
      <c r="F48" s="40">
        <v>1</v>
      </c>
      <c r="G48" s="80">
        <v>0</v>
      </c>
      <c r="H48" s="80">
        <v>2</v>
      </c>
      <c r="I48" s="80">
        <v>0</v>
      </c>
      <c r="J48" s="40">
        <v>0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</row>
    <row r="49" spans="1:51" ht="49.5" customHeight="1">
      <c r="A49" s="32" t="s">
        <v>9</v>
      </c>
      <c r="B49" s="62" t="s">
        <v>58</v>
      </c>
      <c r="C49" s="33">
        <v>5</v>
      </c>
      <c r="D49" s="49" t="s">
        <v>12</v>
      </c>
      <c r="E49" s="34">
        <f t="shared" si="7"/>
        <v>16</v>
      </c>
      <c r="F49" s="35">
        <v>2</v>
      </c>
      <c r="G49" s="81">
        <v>3</v>
      </c>
      <c r="H49" s="81">
        <v>4</v>
      </c>
      <c r="I49" s="81">
        <v>7</v>
      </c>
      <c r="J49" s="35">
        <v>0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</row>
    <row r="50" spans="1:51" ht="15" customHeight="1">
      <c r="A50" s="37" t="s">
        <v>10</v>
      </c>
      <c r="B50" s="76"/>
      <c r="C50" s="38">
        <v>1</v>
      </c>
      <c r="D50" s="51" t="s">
        <v>51</v>
      </c>
      <c r="E50" s="39">
        <f t="shared" si="7"/>
        <v>0</v>
      </c>
      <c r="F50" s="40">
        <v>0</v>
      </c>
      <c r="G50" s="80">
        <v>0</v>
      </c>
      <c r="H50" s="80">
        <v>0</v>
      </c>
      <c r="I50" s="80">
        <v>0</v>
      </c>
      <c r="J50" s="40">
        <v>0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</row>
    <row r="51" spans="1:51" ht="15" customHeight="1">
      <c r="A51" s="37" t="s">
        <v>10</v>
      </c>
      <c r="B51" s="76"/>
      <c r="C51" s="38">
        <v>2</v>
      </c>
      <c r="D51" s="51" t="s">
        <v>52</v>
      </c>
      <c r="E51" s="39">
        <f t="shared" si="7"/>
        <v>0</v>
      </c>
      <c r="F51" s="40">
        <v>0</v>
      </c>
      <c r="G51" s="80">
        <v>0</v>
      </c>
      <c r="H51" s="80">
        <v>0</v>
      </c>
      <c r="I51" s="80">
        <v>0</v>
      </c>
      <c r="J51" s="40">
        <v>0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</row>
    <row r="52" spans="1:51" ht="15" customHeight="1">
      <c r="A52" s="37" t="s">
        <v>10</v>
      </c>
      <c r="B52" s="76"/>
      <c r="C52" s="38">
        <v>3</v>
      </c>
      <c r="D52" s="51" t="s">
        <v>53</v>
      </c>
      <c r="E52" s="39">
        <f t="shared" si="7"/>
        <v>0</v>
      </c>
      <c r="F52" s="40">
        <v>0</v>
      </c>
      <c r="G52" s="80">
        <v>0</v>
      </c>
      <c r="H52" s="80">
        <v>0</v>
      </c>
      <c r="I52" s="80">
        <v>0</v>
      </c>
      <c r="J52" s="40">
        <v>0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</row>
    <row r="53" spans="1:51" ht="15" customHeight="1">
      <c r="A53" s="37" t="s">
        <v>10</v>
      </c>
      <c r="B53" s="76"/>
      <c r="C53" s="38">
        <v>4</v>
      </c>
      <c r="D53" s="51" t="s">
        <v>54</v>
      </c>
      <c r="E53" s="39">
        <f t="shared" si="7"/>
        <v>0</v>
      </c>
      <c r="F53" s="40">
        <v>0</v>
      </c>
      <c r="G53" s="80">
        <v>0</v>
      </c>
      <c r="H53" s="80">
        <v>0</v>
      </c>
      <c r="I53" s="80">
        <v>0</v>
      </c>
      <c r="J53" s="40">
        <v>0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</row>
    <row r="54" spans="1:51" ht="15" customHeight="1">
      <c r="A54" s="37" t="s">
        <v>10</v>
      </c>
      <c r="B54" s="76"/>
      <c r="C54" s="38">
        <v>5</v>
      </c>
      <c r="D54" s="51" t="s">
        <v>55</v>
      </c>
      <c r="E54" s="39">
        <f t="shared" si="7"/>
        <v>0</v>
      </c>
      <c r="F54" s="40">
        <v>0</v>
      </c>
      <c r="G54" s="80">
        <v>0</v>
      </c>
      <c r="H54" s="80">
        <v>0</v>
      </c>
      <c r="I54" s="80">
        <v>0</v>
      </c>
      <c r="J54" s="40">
        <v>0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</row>
    <row r="55" spans="1:51" ht="15" customHeight="1">
      <c r="A55" s="37" t="s">
        <v>10</v>
      </c>
      <c r="B55" s="76"/>
      <c r="C55" s="38">
        <v>6</v>
      </c>
      <c r="D55" s="51" t="s">
        <v>56</v>
      </c>
      <c r="E55" s="39">
        <f t="shared" si="7"/>
        <v>15</v>
      </c>
      <c r="F55" s="40">
        <v>2</v>
      </c>
      <c r="G55" s="80">
        <v>3</v>
      </c>
      <c r="H55" s="80">
        <v>4</v>
      </c>
      <c r="I55" s="80">
        <v>6</v>
      </c>
      <c r="J55" s="40">
        <v>0</v>
      </c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1:51" ht="15" customHeight="1">
      <c r="A56" s="37" t="s">
        <v>10</v>
      </c>
      <c r="B56" s="76"/>
      <c r="C56" s="38">
        <v>7</v>
      </c>
      <c r="D56" s="51" t="s">
        <v>57</v>
      </c>
      <c r="E56" s="39">
        <f t="shared" si="7"/>
        <v>0</v>
      </c>
      <c r="F56" s="40">
        <v>0</v>
      </c>
      <c r="G56" s="80">
        <v>0</v>
      </c>
      <c r="H56" s="80">
        <v>0</v>
      </c>
      <c r="I56" s="80">
        <v>0</v>
      </c>
      <c r="J56" s="40">
        <v>0</v>
      </c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</row>
    <row r="57" spans="1:51" ht="49.5" customHeight="1">
      <c r="A57" s="32" t="s">
        <v>9</v>
      </c>
      <c r="B57" s="53" t="s">
        <v>58</v>
      </c>
      <c r="C57" s="33">
        <v>6</v>
      </c>
      <c r="D57" s="49" t="s">
        <v>59</v>
      </c>
      <c r="E57" s="34">
        <f t="shared" si="7"/>
        <v>0</v>
      </c>
      <c r="F57" s="35">
        <v>0</v>
      </c>
      <c r="G57" s="81">
        <v>0</v>
      </c>
      <c r="H57" s="81">
        <v>0</v>
      </c>
      <c r="I57" s="81">
        <v>0</v>
      </c>
      <c r="J57" s="35">
        <v>0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</row>
    <row r="58" spans="1:51" ht="15" customHeight="1">
      <c r="A58" s="37" t="s">
        <v>10</v>
      </c>
      <c r="B58" s="58"/>
      <c r="C58" s="38">
        <v>1</v>
      </c>
      <c r="D58" s="50" t="s">
        <v>60</v>
      </c>
      <c r="E58" s="39">
        <f t="shared" si="7"/>
        <v>0</v>
      </c>
      <c r="F58" s="40">
        <v>0</v>
      </c>
      <c r="G58" s="80">
        <v>0</v>
      </c>
      <c r="H58" s="80">
        <v>0</v>
      </c>
      <c r="I58" s="80">
        <v>0</v>
      </c>
      <c r="J58" s="40">
        <v>0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</row>
    <row r="59" spans="1:51" ht="15" customHeight="1">
      <c r="A59" s="37" t="s">
        <v>10</v>
      </c>
      <c r="B59" s="58"/>
      <c r="C59" s="38">
        <v>2</v>
      </c>
      <c r="D59" s="50" t="s">
        <v>61</v>
      </c>
      <c r="E59" s="39">
        <f t="shared" si="7"/>
        <v>0</v>
      </c>
      <c r="F59" s="40">
        <v>0</v>
      </c>
      <c r="G59" s="80">
        <v>0</v>
      </c>
      <c r="H59" s="80">
        <v>0</v>
      </c>
      <c r="I59" s="80">
        <v>0</v>
      </c>
      <c r="J59" s="40">
        <v>0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</row>
    <row r="60" spans="1:51" ht="15" customHeight="1">
      <c r="A60" s="37" t="s">
        <v>10</v>
      </c>
      <c r="B60" s="58"/>
      <c r="C60" s="38">
        <v>3</v>
      </c>
      <c r="D60" s="50" t="s">
        <v>62</v>
      </c>
      <c r="E60" s="39">
        <f t="shared" si="7"/>
        <v>0</v>
      </c>
      <c r="F60" s="40">
        <v>0</v>
      </c>
      <c r="G60" s="80">
        <v>0</v>
      </c>
      <c r="H60" s="80">
        <v>0</v>
      </c>
      <c r="I60" s="80">
        <v>0</v>
      </c>
      <c r="J60" s="40">
        <v>0</v>
      </c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</row>
    <row r="61" spans="1:51" ht="15" customHeight="1">
      <c r="A61" s="37" t="s">
        <v>10</v>
      </c>
      <c r="B61" s="58"/>
      <c r="C61" s="38">
        <v>4</v>
      </c>
      <c r="D61" s="50" t="s">
        <v>63</v>
      </c>
      <c r="E61" s="39">
        <f t="shared" si="7"/>
        <v>0</v>
      </c>
      <c r="F61" s="40">
        <v>0</v>
      </c>
      <c r="G61" s="80">
        <v>0</v>
      </c>
      <c r="H61" s="80">
        <v>0</v>
      </c>
      <c r="I61" s="80">
        <v>0</v>
      </c>
      <c r="J61" s="40">
        <v>0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</row>
    <row r="62" spans="1:51" ht="15" customHeight="1">
      <c r="A62" s="37" t="s">
        <v>10</v>
      </c>
      <c r="B62" s="58"/>
      <c r="C62" s="38">
        <v>5</v>
      </c>
      <c r="D62" s="50" t="s">
        <v>64</v>
      </c>
      <c r="E62" s="39">
        <f t="shared" si="7"/>
        <v>0</v>
      </c>
      <c r="F62" s="40">
        <v>0</v>
      </c>
      <c r="G62" s="80">
        <v>0</v>
      </c>
      <c r="H62" s="80">
        <v>0</v>
      </c>
      <c r="I62" s="80">
        <v>0</v>
      </c>
      <c r="J62" s="40">
        <v>0</v>
      </c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</row>
    <row r="63" spans="1:51" ht="15" customHeight="1">
      <c r="A63" s="37" t="s">
        <v>10</v>
      </c>
      <c r="B63" s="58"/>
      <c r="C63" s="38">
        <v>6</v>
      </c>
      <c r="D63" s="50" t="s">
        <v>65</v>
      </c>
      <c r="E63" s="39">
        <f t="shared" si="7"/>
        <v>0</v>
      </c>
      <c r="F63" s="40">
        <v>0</v>
      </c>
      <c r="G63" s="80">
        <v>0</v>
      </c>
      <c r="H63" s="80">
        <v>0</v>
      </c>
      <c r="I63" s="80">
        <v>0</v>
      </c>
      <c r="J63" s="40">
        <v>0</v>
      </c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</row>
    <row r="64" spans="1:51" ht="15" customHeight="1">
      <c r="A64" s="37" t="s">
        <v>10</v>
      </c>
      <c r="B64" s="56"/>
      <c r="C64" s="38">
        <v>7</v>
      </c>
      <c r="D64" s="50" t="s">
        <v>66</v>
      </c>
      <c r="E64" s="39">
        <f t="shared" si="7"/>
        <v>0</v>
      </c>
      <c r="F64" s="40">
        <v>0</v>
      </c>
      <c r="G64" s="80">
        <v>0</v>
      </c>
      <c r="H64" s="80">
        <v>0</v>
      </c>
      <c r="I64" s="80">
        <v>0</v>
      </c>
      <c r="J64" s="40">
        <v>0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</row>
    <row r="65" spans="1:51" ht="15" customHeight="1">
      <c r="A65" s="37" t="s">
        <v>10</v>
      </c>
      <c r="B65" s="57"/>
      <c r="C65" s="38">
        <v>8</v>
      </c>
      <c r="D65" s="50" t="s">
        <v>67</v>
      </c>
      <c r="E65" s="39">
        <f t="shared" si="7"/>
        <v>0</v>
      </c>
      <c r="F65" s="40"/>
      <c r="G65" s="80">
        <v>0</v>
      </c>
      <c r="H65" s="80">
        <v>0</v>
      </c>
      <c r="I65" s="80">
        <v>0</v>
      </c>
      <c r="J65" s="40">
        <v>0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</row>
    <row r="66" spans="1:51" ht="49.5" customHeight="1">
      <c r="A66" s="32" t="s">
        <v>9</v>
      </c>
      <c r="B66" s="62" t="s">
        <v>58</v>
      </c>
      <c r="C66" s="33">
        <v>7</v>
      </c>
      <c r="D66" s="49" t="s">
        <v>68</v>
      </c>
      <c r="E66" s="34">
        <f t="shared" si="7"/>
        <v>233</v>
      </c>
      <c r="F66" s="35">
        <v>70</v>
      </c>
      <c r="G66" s="81">
        <v>68</v>
      </c>
      <c r="H66" s="81">
        <v>57</v>
      </c>
      <c r="I66" s="81">
        <v>38</v>
      </c>
      <c r="J66" s="35">
        <v>0</v>
      </c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</row>
    <row r="67" spans="1:51" ht="15" customHeight="1">
      <c r="A67" s="37" t="s">
        <v>10</v>
      </c>
      <c r="B67" s="63"/>
      <c r="C67" s="38">
        <v>1</v>
      </c>
      <c r="D67" s="52" t="s">
        <v>69</v>
      </c>
      <c r="E67" s="39">
        <f t="shared" si="7"/>
        <v>7</v>
      </c>
      <c r="F67" s="40">
        <v>0</v>
      </c>
      <c r="G67" s="80">
        <v>2</v>
      </c>
      <c r="H67" s="80">
        <v>3</v>
      </c>
      <c r="I67" s="80">
        <v>2</v>
      </c>
      <c r="J67" s="40">
        <v>0</v>
      </c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</row>
    <row r="68" spans="1:51" ht="15" customHeight="1">
      <c r="A68" s="37" t="s">
        <v>10</v>
      </c>
      <c r="B68" s="63"/>
      <c r="C68" s="38">
        <v>2</v>
      </c>
      <c r="D68" s="52" t="s">
        <v>70</v>
      </c>
      <c r="E68" s="39">
        <f t="shared" si="7"/>
        <v>215</v>
      </c>
      <c r="F68" s="40">
        <v>66</v>
      </c>
      <c r="G68" s="80">
        <v>62</v>
      </c>
      <c r="H68" s="80">
        <v>54</v>
      </c>
      <c r="I68" s="80">
        <v>33</v>
      </c>
      <c r="J68" s="40">
        <v>0</v>
      </c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</row>
    <row r="69" spans="1:51" ht="15" customHeight="1">
      <c r="A69" s="37" t="s">
        <v>10</v>
      </c>
      <c r="B69" s="63"/>
      <c r="C69" s="38">
        <v>3</v>
      </c>
      <c r="D69" s="52" t="s">
        <v>71</v>
      </c>
      <c r="E69" s="39">
        <f t="shared" si="7"/>
        <v>0</v>
      </c>
      <c r="F69" s="40">
        <v>0</v>
      </c>
      <c r="G69" s="80">
        <v>0</v>
      </c>
      <c r="H69" s="80">
        <v>0</v>
      </c>
      <c r="I69" s="80">
        <v>0</v>
      </c>
      <c r="J69" s="40">
        <v>0</v>
      </c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</row>
    <row r="70" spans="1:51" ht="15" customHeight="1">
      <c r="A70" s="37" t="s">
        <v>10</v>
      </c>
      <c r="B70" s="63"/>
      <c r="C70" s="38">
        <v>4</v>
      </c>
      <c r="D70" s="52" t="s">
        <v>72</v>
      </c>
      <c r="E70" s="39">
        <f t="shared" si="7"/>
        <v>1</v>
      </c>
      <c r="F70" s="40">
        <v>0</v>
      </c>
      <c r="G70" s="80">
        <v>1</v>
      </c>
      <c r="H70" s="80">
        <v>0</v>
      </c>
      <c r="I70" s="80">
        <v>0</v>
      </c>
      <c r="J70" s="40">
        <v>0</v>
      </c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</row>
    <row r="71" spans="1:51" ht="15" customHeight="1">
      <c r="A71" s="37" t="s">
        <v>10</v>
      </c>
      <c r="B71" s="63"/>
      <c r="C71" s="38">
        <v>5</v>
      </c>
      <c r="D71" s="52" t="s">
        <v>73</v>
      </c>
      <c r="E71" s="39">
        <f t="shared" si="7"/>
        <v>0</v>
      </c>
      <c r="F71" s="40">
        <v>0</v>
      </c>
      <c r="G71" s="80">
        <v>0</v>
      </c>
      <c r="H71" s="80">
        <v>0</v>
      </c>
      <c r="I71" s="80">
        <v>0</v>
      </c>
      <c r="J71" s="40">
        <v>0</v>
      </c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</row>
  </sheetData>
  <sheetProtection password="8690" sheet="1"/>
  <mergeCells count="13">
    <mergeCell ref="A6:A16"/>
    <mergeCell ref="B1:H1"/>
    <mergeCell ref="B2:H2"/>
    <mergeCell ref="B49:B56"/>
    <mergeCell ref="B7:C16"/>
    <mergeCell ref="B36:B41"/>
    <mergeCell ref="B17:B26"/>
    <mergeCell ref="B27:B35"/>
    <mergeCell ref="B42:B48"/>
    <mergeCell ref="E6:AY6"/>
    <mergeCell ref="B66:B71"/>
    <mergeCell ref="B6:D6"/>
    <mergeCell ref="B57:B65"/>
  </mergeCells>
  <conditionalFormatting sqref="E16:AY16">
    <cfRule type="cellIs" priority="1" dxfId="0" operator="notEqual" stopIfTrue="1">
      <formula>"OK"</formula>
    </cfRule>
  </conditionalFormatting>
  <printOptions horizontalCentered="1" verticalCentered="1"/>
  <pageMargins left="0.3937007874015748" right="0.3937007874015748" top="0.58" bottom="0.3937007874015748" header="0.31496062992125984" footer="0.1968503937007874"/>
  <pageSetup fitToHeight="1" fitToWidth="1" horizontalDpi="300" verticalDpi="300" orientation="landscape" paperSize="8" scale="51" r:id="rId1"/>
  <headerFooter alignWithMargins="0">
    <oddHeader>&amp;LUNINA&amp;RCNSU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Uff. Affari Speciali</dc:creator>
  <cp:keywords/>
  <dc:description/>
  <cp:lastModifiedBy>amm-P0426</cp:lastModifiedBy>
  <cp:lastPrinted>2022-05-13T10:16:40Z</cp:lastPrinted>
  <dcterms:created xsi:type="dcterms:W3CDTF">1999-03-01T14:03:37Z</dcterms:created>
  <dcterms:modified xsi:type="dcterms:W3CDTF">2022-05-19T15:09:07Z</dcterms:modified>
  <cp:category/>
  <cp:version/>
  <cp:contentType/>
  <cp:contentStatus/>
</cp:coreProperties>
</file>